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13170" activeTab="0"/>
  </bookViews>
  <sheets>
    <sheet name="травень 2022" sheetId="1" r:id="rId1"/>
  </sheets>
  <definedNames>
    <definedName name="_xlnm.Print_Titles" localSheetId="0">'травень 2022'!$14:$16</definedName>
  </definedNames>
  <calcPr fullCalcOnLoad="1"/>
</workbook>
</file>

<file path=xl/sharedStrings.xml><?xml version="1.0" encoding="utf-8"?>
<sst xmlns="http://schemas.openxmlformats.org/spreadsheetml/2006/main" count="111" uniqueCount="109">
  <si>
    <t>Код</t>
  </si>
  <si>
    <t>Найменування згідно з класифікацією доходів бюджету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</si>
  <si>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</si>
  <si>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</si>
  <si>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</si>
  <si>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</si>
  <si>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</si>
  <si>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</si>
  <si>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</si>
  <si>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</si>
  <si>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</si>
  <si>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</si>
  <si>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</si>
  <si>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</si>
  <si>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</si>
  <si>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</si>
  <si>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</si>
  <si>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</si>
  <si>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</si>
  <si>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</si>
  <si>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</si>
  <si>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</si>
  <si>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</si>
  <si>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</si>
  <si>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</si>
  <si>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</si>
  <si>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</si>
  <si>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</si>
  <si>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</si>
  <si>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</si>
  <si>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</si>
  <si>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</si>
  <si>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</si>
  <si>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</si>
  <si>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</si>
  <si>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</si>
  <si>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</si>
  <si>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</si>
  <si>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</si>
  <si>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</si>
  <si>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</si>
  <si>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</si>
  <si>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</si>
  <si>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</si>
  <si>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</si>
  <si>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</si>
  <si>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</si>
  <si>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</si>
  <si>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</si>
  <si>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</si>
  <si>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</si>
  <si>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</si>
  <si>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РАЗОМ ДОХОДІВ</t>
  </si>
  <si>
    <t>Офіційні трансферти  </t>
  </si>
  <si>
    <t>Освітня субвенція з державного бюджету місцевим бюджетам</t>
  </si>
  <si>
    <t>Погоджено:</t>
  </si>
  <si>
    <t>виконавчого комітету міської ради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</si>
  <si>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</si>
  <si>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Адміністративний збір за державну реєстрацію речових прав на нерухоме майно та їх обтяжень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</si>
  <si>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</si>
  <si>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</si>
  <si>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</si>
  <si>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Додаток 1</t>
  </si>
  <si>
    <t>Рентна плата  за користування надрами для видобування корисних копалин загальнодержавного значення</t>
  </si>
  <si>
    <t xml:space="preserve">Рентна плата за користування надрами для видобування корисних копалин місцевого значення </t>
  </si>
  <si>
    <t>Рентна плата за користування надрами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</si>
  <si>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</si>
  <si>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Субвенції з державного бюджету місцевим бюджетам</t>
  </si>
  <si>
    <t>Від органів державного управління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</si>
  <si>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</si>
  <si>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Усього доходів (без урахування міжбюджетних трансфертів)</t>
  </si>
  <si>
    <t>Усього</t>
  </si>
  <si>
    <t>усього</t>
  </si>
  <si>
    <t>у тому числі бюджет розвитку</t>
  </si>
  <si>
    <t>Інші неподаткові надходження</t>
  </si>
  <si>
    <t>Інші надходження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</si>
  <si>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</si>
  <si>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</si>
  <si>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код бюджету</t>
  </si>
  <si>
    <t>(грн)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</si>
  <si>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</si>
  <si>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</si>
  <si>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</si>
  <si>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</si>
  <si>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</si>
  <si>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</si>
  <si>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</si>
  <si>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</si>
  <si>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 xml:space="preserve">Рентна плата за користування надрами місцевого значення </t>
  </si>
  <si>
    <t>Інші субвенції з місцевого бюджету</t>
  </si>
  <si>
    <t>Надходження від орендної плати за користування майновим комплексом та іншим майном, що перебуває в комунальній власності </t>
  </si>
  <si>
    <t>Доходи бюджету Нетішинської міської територіальної громади на 2022 рік</t>
  </si>
  <si>
    <t xml:space="preserve">до рішення вісімнадцятої сесії </t>
  </si>
  <si>
    <t xml:space="preserve">Нетішинської міської ради VIIІ скликання </t>
  </si>
  <si>
    <t>23.12.2021 № 18/1207</t>
  </si>
  <si>
    <t>(у редакції рішення виконавчого комітету</t>
  </si>
  <si>
    <t>територіальної громади на 2022 рік</t>
  </si>
  <si>
    <t xml:space="preserve">Про бюджет Нетішинської міської  </t>
  </si>
  <si>
    <t>Керуючий справами</t>
  </si>
  <si>
    <t>Транспортний податок з фізичних осіб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</si>
  <si>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</si>
  <si>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</si>
  <si>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</si>
  <si>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</t>
  </si>
  <si>
    <t>Заступник начальника-начальник бюджетного відділу</t>
  </si>
  <si>
    <t>фінансового управління виконавчого комітету міської ради</t>
  </si>
  <si>
    <t xml:space="preserve">       Любов ОЦАБРИКА</t>
  </si>
  <si>
    <t xml:space="preserve">                        Надія ПАНАСЮК</t>
  </si>
  <si>
    <t>міської ради 06.05.2022 № 167/2022)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</si>
</sst>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.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53" applyFont="1">
      <alignment/>
      <protection/>
    </xf>
    <xf numFmtId="4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3" fontId="2" fillId="33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3" fontId="1" fillId="33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horizontal="left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53" applyFont="1" applyFill="1">
      <alignment/>
      <protection/>
    </xf>
    <xf numFmtId="0" fontId="4" fillId="0" borderId="0" xfId="0" applyFont="1" applyAlignment="1">
      <alignment horizontal="center"/>
    </xf>
    <xf numFmtId="0" fontId="11" fillId="0" borderId="10" xfId="42" applyFont="1" applyBorder="1" applyAlignment="1" applyProtection="1">
      <alignment horizontal="justify" wrapText="1"/>
      <protection/>
    </xf>
    <xf numFmtId="0" fontId="11" fillId="0" borderId="10" xfId="0" applyFont="1" applyBorder="1" applyAlignment="1">
      <alignment horizontal="justify" wrapText="1"/>
    </xf>
    <xf numFmtId="0" fontId="5" fillId="0" borderId="0" xfId="53" applyFont="1" applyFill="1" applyAlignment="1">
      <alignment horizontal="center"/>
      <protection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157-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zoomScalePageLayoutView="0" workbookViewId="0" topLeftCell="A1">
      <selection activeCell="D3" sqref="D3"/>
    </sheetView>
  </sheetViews>
  <sheetFormatPr defaultColWidth="8.875" defaultRowHeight="12.75"/>
  <cols>
    <col min="1" max="1" width="10.625" style="1" customWidth="1"/>
    <col min="2" max="2" width="40.375" style="1" customWidth="1"/>
    <col min="3" max="3" width="13.00390625" style="1" customWidth="1"/>
    <col min="4" max="4" width="14.125" style="1" customWidth="1"/>
    <col min="5" max="5" width="13.75390625" style="1" customWidth="1"/>
    <col min="6" max="6" width="14.75390625" style="1" customWidth="1"/>
    <col min="7" max="7" width="17.25390625" style="1" customWidth="1"/>
    <col min="8" max="16384" width="8.875" style="1" customWidth="1"/>
  </cols>
  <sheetData>
    <row r="1" spans="3:5" ht="18.75">
      <c r="C1" s="3" t="s">
        <v>62</v>
      </c>
      <c r="D1" s="3"/>
      <c r="E1" s="3"/>
    </row>
    <row r="2" ht="18.75">
      <c r="C2" s="28" t="s">
        <v>92</v>
      </c>
    </row>
    <row r="3" ht="18.75">
      <c r="C3" s="28" t="s">
        <v>93</v>
      </c>
    </row>
    <row r="4" spans="3:6" s="29" customFormat="1" ht="16.5" customHeight="1">
      <c r="C4" s="35" t="s">
        <v>97</v>
      </c>
      <c r="D4" s="36"/>
      <c r="E4" s="36"/>
      <c r="F4" s="36"/>
    </row>
    <row r="5" spans="3:6" ht="15.75" customHeight="1">
      <c r="C5" s="35" t="s">
        <v>96</v>
      </c>
      <c r="D5" s="36"/>
      <c r="E5" s="36"/>
      <c r="F5" s="36"/>
    </row>
    <row r="6" ht="18.75" customHeight="1">
      <c r="C6" s="28" t="s">
        <v>94</v>
      </c>
    </row>
    <row r="7" ht="18.75">
      <c r="C7" s="28" t="s">
        <v>95</v>
      </c>
    </row>
    <row r="8" spans="3:6" ht="15.75" customHeight="1">
      <c r="C8" s="35" t="s">
        <v>108</v>
      </c>
      <c r="D8" s="37"/>
      <c r="E8" s="37"/>
      <c r="F8" s="37"/>
    </row>
    <row r="10" spans="1:6" ht="18.75">
      <c r="A10" s="44" t="s">
        <v>91</v>
      </c>
      <c r="B10" s="45"/>
      <c r="C10" s="45"/>
      <c r="D10" s="45"/>
      <c r="E10" s="45"/>
      <c r="F10" s="45"/>
    </row>
    <row r="11" spans="1:6" ht="15.75">
      <c r="A11" s="40">
        <v>22546000000</v>
      </c>
      <c r="B11" s="40"/>
      <c r="C11" s="24"/>
      <c r="D11" s="24"/>
      <c r="E11" s="24"/>
      <c r="F11" s="24"/>
    </row>
    <row r="12" spans="1:6" ht="15.75">
      <c r="A12" s="41" t="s">
        <v>78</v>
      </c>
      <c r="B12" s="41"/>
      <c r="C12" s="24"/>
      <c r="D12" s="24"/>
      <c r="E12" s="24"/>
      <c r="F12" s="24"/>
    </row>
    <row r="13" ht="12.75">
      <c r="F13" s="2" t="s">
        <v>79</v>
      </c>
    </row>
    <row r="14" spans="1:6" s="8" customFormat="1" ht="15.75">
      <c r="A14" s="38" t="s">
        <v>0</v>
      </c>
      <c r="B14" s="38" t="s">
        <v>1</v>
      </c>
      <c r="C14" s="39" t="s">
        <v>71</v>
      </c>
      <c r="D14" s="38" t="s">
        <v>2</v>
      </c>
      <c r="E14" s="38" t="s">
        <v>3</v>
      </c>
      <c r="F14" s="38"/>
    </row>
    <row r="15" spans="1:6" s="8" customFormat="1" ht="15.75">
      <c r="A15" s="38"/>
      <c r="B15" s="38"/>
      <c r="C15" s="38"/>
      <c r="D15" s="38"/>
      <c r="E15" s="38" t="s">
        <v>72</v>
      </c>
      <c r="F15" s="38" t="s">
        <v>73</v>
      </c>
    </row>
    <row r="16" spans="1:6" s="8" customFormat="1" ht="31.5" customHeight="1">
      <c r="A16" s="38"/>
      <c r="B16" s="38"/>
      <c r="C16" s="38"/>
      <c r="D16" s="38"/>
      <c r="E16" s="38"/>
      <c r="F16" s="38"/>
    </row>
    <row r="17" spans="1:6" s="8" customFormat="1" ht="15.75">
      <c r="A17" s="6">
        <v>1</v>
      </c>
      <c r="B17" s="6">
        <v>2</v>
      </c>
      <c r="C17" s="7">
        <v>3</v>
      </c>
      <c r="D17" s="6">
        <v>4</v>
      </c>
      <c r="E17" s="6">
        <v>5</v>
      </c>
      <c r="F17" s="6">
        <v>6</v>
      </c>
    </row>
    <row r="18" spans="1:6" s="8" customFormat="1" ht="15.75">
      <c r="A18" s="9">
        <v>10000000</v>
      </c>
      <c r="B18" s="10" t="s">
        <v>4</v>
      </c>
      <c r="C18" s="11">
        <f aca="true" t="shared" si="0" ref="C18:C61">D18+E18</f>
        <v>453156800</v>
      </c>
      <c r="D18" s="12">
        <f>D19+D35+D41+D59+D27</f>
        <v>452993300</v>
      </c>
      <c r="E18" s="12">
        <f>E19+E35+E41+E59</f>
        <v>163500</v>
      </c>
      <c r="F18" s="12">
        <f>F19+F35+F41+F59</f>
        <v>0</v>
      </c>
    </row>
    <row r="19" spans="1:6" s="8" customFormat="1" ht="47.25">
      <c r="A19" s="9">
        <v>11000000</v>
      </c>
      <c r="B19" s="10" t="s">
        <v>5</v>
      </c>
      <c r="C19" s="11">
        <f t="shared" si="0"/>
        <v>382781700</v>
      </c>
      <c r="D19" s="12">
        <f>D20+D25</f>
        <v>382781700</v>
      </c>
      <c r="E19" s="12">
        <f>E20+E25</f>
        <v>0</v>
      </c>
      <c r="F19" s="12">
        <f>F20+F25</f>
        <v>0</v>
      </c>
    </row>
    <row r="20" spans="1:6" s="8" customFormat="1" ht="31.5">
      <c r="A20" s="9">
        <v>11010000</v>
      </c>
      <c r="B20" s="10" t="s">
        <v>6</v>
      </c>
      <c r="C20" s="11">
        <f t="shared" si="0"/>
        <v>382591900</v>
      </c>
      <c r="D20" s="12">
        <f>SUM(D21:D24)</f>
        <v>382591900</v>
      </c>
      <c r="E20" s="12">
        <f>SUM(E21:E24)</f>
        <v>0</v>
      </c>
      <c r="F20" s="12">
        <f>SUM(F21:F24)</f>
        <v>0</v>
      </c>
    </row>
    <row r="21" spans="1:6" s="8" customFormat="1" ht="63">
      <c r="A21" s="13">
        <v>11010100</v>
      </c>
      <c r="B21" s="14" t="s">
        <v>7</v>
      </c>
      <c r="C21" s="15">
        <f t="shared" si="0"/>
        <v>363193600</v>
      </c>
      <c r="D21" s="16">
        <v>363193600</v>
      </c>
      <c r="E21" s="16">
        <v>0</v>
      </c>
      <c r="F21" s="16">
        <v>0</v>
      </c>
    </row>
    <row r="22" spans="1:6" s="8" customFormat="1" ht="94.5" customHeight="1">
      <c r="A22" s="13">
        <v>11010200</v>
      </c>
      <c r="B22" s="14" t="s">
        <v>8</v>
      </c>
      <c r="C22" s="15">
        <f t="shared" si="0"/>
        <v>15474800</v>
      </c>
      <c r="D22" s="16">
        <v>15474800</v>
      </c>
      <c r="E22" s="16">
        <v>0</v>
      </c>
      <c r="F22" s="16">
        <v>0</v>
      </c>
    </row>
    <row r="23" spans="1:6" s="8" customFormat="1" ht="63">
      <c r="A23" s="13">
        <v>11010400</v>
      </c>
      <c r="B23" s="14" t="s">
        <v>9</v>
      </c>
      <c r="C23" s="15">
        <f t="shared" si="0"/>
        <v>2212200</v>
      </c>
      <c r="D23" s="16">
        <v>2212200</v>
      </c>
      <c r="E23" s="16">
        <v>0</v>
      </c>
      <c r="F23" s="16">
        <v>0</v>
      </c>
    </row>
    <row r="24" spans="1:6" s="8" customFormat="1" ht="47.25">
      <c r="A24" s="13">
        <v>11010500</v>
      </c>
      <c r="B24" s="14" t="s">
        <v>10</v>
      </c>
      <c r="C24" s="15">
        <f t="shared" si="0"/>
        <v>1711300</v>
      </c>
      <c r="D24" s="16">
        <v>1711300</v>
      </c>
      <c r="E24" s="16">
        <v>0</v>
      </c>
      <c r="F24" s="16">
        <v>0</v>
      </c>
    </row>
    <row r="25" spans="1:6" s="8" customFormat="1" ht="15.75">
      <c r="A25" s="9">
        <v>11020000</v>
      </c>
      <c r="B25" s="10" t="s">
        <v>11</v>
      </c>
      <c r="C25" s="11">
        <f t="shared" si="0"/>
        <v>189800</v>
      </c>
      <c r="D25" s="12">
        <f>D26</f>
        <v>189800</v>
      </c>
      <c r="E25" s="12">
        <f>E26</f>
        <v>0</v>
      </c>
      <c r="F25" s="12">
        <f>F26</f>
        <v>0</v>
      </c>
    </row>
    <row r="26" spans="1:6" s="8" customFormat="1" ht="47.25">
      <c r="A26" s="13">
        <v>11020200</v>
      </c>
      <c r="B26" s="14" t="s">
        <v>12</v>
      </c>
      <c r="C26" s="15">
        <f t="shared" si="0"/>
        <v>189800</v>
      </c>
      <c r="D26" s="16">
        <v>189800</v>
      </c>
      <c r="E26" s="16">
        <v>0</v>
      </c>
      <c r="F26" s="16">
        <v>0</v>
      </c>
    </row>
    <row r="27" spans="1:6" s="8" customFormat="1" ht="47.25">
      <c r="A27" s="9">
        <v>13000000</v>
      </c>
      <c r="B27" s="10" t="s">
        <v>60</v>
      </c>
      <c r="C27" s="11">
        <f t="shared" si="0"/>
        <v>1633600</v>
      </c>
      <c r="D27" s="12">
        <f>+D28+D31+D33</f>
        <v>1633600</v>
      </c>
      <c r="E27" s="12">
        <f>+E28+E31+E33</f>
        <v>0</v>
      </c>
      <c r="F27" s="12">
        <f>+F28+F31+F33</f>
        <v>0</v>
      </c>
    </row>
    <row r="28" spans="1:7" s="8" customFormat="1" ht="31.5">
      <c r="A28" s="9">
        <v>13010000</v>
      </c>
      <c r="B28" s="10" t="s">
        <v>61</v>
      </c>
      <c r="C28" s="11">
        <f>D28+E28</f>
        <v>143300</v>
      </c>
      <c r="D28" s="12">
        <f>D30+D29</f>
        <v>143300</v>
      </c>
      <c r="E28" s="12">
        <f>E30</f>
        <v>0</v>
      </c>
      <c r="F28" s="12">
        <f>F30</f>
        <v>0</v>
      </c>
      <c r="G28" s="17"/>
    </row>
    <row r="29" spans="1:7" s="8" customFormat="1" ht="63">
      <c r="A29" s="13">
        <v>13010100</v>
      </c>
      <c r="B29" s="14" t="s">
        <v>76</v>
      </c>
      <c r="C29" s="15">
        <f t="shared" si="0"/>
        <v>33300</v>
      </c>
      <c r="D29" s="16">
        <v>33300</v>
      </c>
      <c r="E29" s="16"/>
      <c r="F29" s="16"/>
      <c r="G29" s="17"/>
    </row>
    <row r="30" spans="1:6" s="8" customFormat="1" ht="96.75" customHeight="1">
      <c r="A30" s="13">
        <v>13010200</v>
      </c>
      <c r="B30" s="14" t="s">
        <v>66</v>
      </c>
      <c r="C30" s="15">
        <f t="shared" si="0"/>
        <v>110000</v>
      </c>
      <c r="D30" s="16">
        <v>110000</v>
      </c>
      <c r="E30" s="16">
        <v>0</v>
      </c>
      <c r="F30" s="16">
        <v>0</v>
      </c>
    </row>
    <row r="31" spans="1:6" s="8" customFormat="1" ht="31.5">
      <c r="A31" s="9">
        <v>13030000</v>
      </c>
      <c r="B31" s="10" t="s">
        <v>65</v>
      </c>
      <c r="C31" s="11">
        <f>D31+E31</f>
        <v>238200</v>
      </c>
      <c r="D31" s="18">
        <f>+D32</f>
        <v>238200</v>
      </c>
      <c r="E31" s="18">
        <f>+E32</f>
        <v>0</v>
      </c>
      <c r="F31" s="18">
        <f>+F32</f>
        <v>0</v>
      </c>
    </row>
    <row r="32" spans="1:6" s="8" customFormat="1" ht="47.25">
      <c r="A32" s="13">
        <v>13030100</v>
      </c>
      <c r="B32" s="14" t="s">
        <v>63</v>
      </c>
      <c r="C32" s="15">
        <f t="shared" si="0"/>
        <v>238200</v>
      </c>
      <c r="D32" s="16">
        <v>238200</v>
      </c>
      <c r="E32" s="16"/>
      <c r="F32" s="16">
        <v>0</v>
      </c>
    </row>
    <row r="33" spans="1:6" s="8" customFormat="1" ht="31.5">
      <c r="A33" s="9">
        <v>13040000</v>
      </c>
      <c r="B33" s="10" t="s">
        <v>88</v>
      </c>
      <c r="C33" s="11">
        <f>D33+E33</f>
        <v>1252100</v>
      </c>
      <c r="D33" s="12">
        <f>D34</f>
        <v>1252100</v>
      </c>
      <c r="E33" s="12">
        <f>E34</f>
        <v>0</v>
      </c>
      <c r="F33" s="12">
        <f>F34</f>
        <v>0</v>
      </c>
    </row>
    <row r="34" spans="1:6" s="8" customFormat="1" ht="47.25">
      <c r="A34" s="13">
        <v>13040100</v>
      </c>
      <c r="B34" s="14" t="s">
        <v>64</v>
      </c>
      <c r="C34" s="15">
        <f t="shared" si="0"/>
        <v>1252100</v>
      </c>
      <c r="D34" s="16">
        <v>1252100</v>
      </c>
      <c r="E34" s="16"/>
      <c r="F34" s="16">
        <v>0</v>
      </c>
    </row>
    <row r="35" spans="1:6" s="8" customFormat="1" ht="31.5">
      <c r="A35" s="9">
        <v>14000000</v>
      </c>
      <c r="B35" s="10" t="s">
        <v>13</v>
      </c>
      <c r="C35" s="11">
        <f t="shared" si="0"/>
        <v>11854300</v>
      </c>
      <c r="D35" s="12">
        <f>+D40+D36+D38</f>
        <v>11854300</v>
      </c>
      <c r="E35" s="12">
        <f>+E40+E36+E38</f>
        <v>0</v>
      </c>
      <c r="F35" s="12">
        <f>+F40+F36+F38</f>
        <v>0</v>
      </c>
    </row>
    <row r="36" spans="1:6" s="8" customFormat="1" ht="47.25">
      <c r="A36" s="9">
        <v>14020000</v>
      </c>
      <c r="B36" s="10" t="s">
        <v>85</v>
      </c>
      <c r="C36" s="11">
        <f t="shared" si="0"/>
        <v>1189300</v>
      </c>
      <c r="D36" s="12">
        <f>D37</f>
        <v>1189300</v>
      </c>
      <c r="E36" s="12">
        <f>E37</f>
        <v>0</v>
      </c>
      <c r="F36" s="12">
        <f>F37</f>
        <v>0</v>
      </c>
    </row>
    <row r="37" spans="1:6" s="8" customFormat="1" ht="15.75">
      <c r="A37" s="13">
        <v>14021900</v>
      </c>
      <c r="B37" s="14" t="s">
        <v>86</v>
      </c>
      <c r="C37" s="15">
        <f t="shared" si="0"/>
        <v>1189300</v>
      </c>
      <c r="D37" s="16">
        <v>1189300</v>
      </c>
      <c r="E37" s="16">
        <v>0</v>
      </c>
      <c r="F37" s="16">
        <v>0</v>
      </c>
    </row>
    <row r="38" spans="1:6" s="8" customFormat="1" ht="47.25">
      <c r="A38" s="9">
        <v>14030000</v>
      </c>
      <c r="B38" s="10" t="s">
        <v>87</v>
      </c>
      <c r="C38" s="11">
        <f t="shared" si="0"/>
        <v>4165000</v>
      </c>
      <c r="D38" s="12">
        <f>D39</f>
        <v>4165000</v>
      </c>
      <c r="E38" s="12">
        <f>E39</f>
        <v>0</v>
      </c>
      <c r="F38" s="12">
        <f>F39</f>
        <v>0</v>
      </c>
    </row>
    <row r="39" spans="1:6" s="8" customFormat="1" ht="15.75">
      <c r="A39" s="13">
        <v>14031900</v>
      </c>
      <c r="B39" s="14" t="s">
        <v>86</v>
      </c>
      <c r="C39" s="15">
        <f t="shared" si="0"/>
        <v>4165000</v>
      </c>
      <c r="D39" s="16">
        <v>4165000</v>
      </c>
      <c r="E39" s="16">
        <v>0</v>
      </c>
      <c r="F39" s="16">
        <v>0</v>
      </c>
    </row>
    <row r="40" spans="1:6" s="8" customFormat="1" ht="49.5" customHeight="1">
      <c r="A40" s="9">
        <v>14040000</v>
      </c>
      <c r="B40" s="10" t="s">
        <v>14</v>
      </c>
      <c r="C40" s="11">
        <f t="shared" si="0"/>
        <v>6500000</v>
      </c>
      <c r="D40" s="12">
        <v>6500000</v>
      </c>
      <c r="E40" s="12">
        <v>0</v>
      </c>
      <c r="F40" s="12">
        <v>0</v>
      </c>
    </row>
    <row r="41" spans="1:6" s="8" customFormat="1" ht="15.75">
      <c r="A41" s="9">
        <v>18000000</v>
      </c>
      <c r="B41" s="10" t="s">
        <v>15</v>
      </c>
      <c r="C41" s="11">
        <f t="shared" si="0"/>
        <v>56723700</v>
      </c>
      <c r="D41" s="12">
        <f>D42+D52+D55</f>
        <v>56723700</v>
      </c>
      <c r="E41" s="12">
        <f>E42+E52+E55</f>
        <v>0</v>
      </c>
      <c r="F41" s="12">
        <f>F42+F52+F55</f>
        <v>0</v>
      </c>
    </row>
    <row r="42" spans="1:6" s="8" customFormat="1" ht="15.75">
      <c r="A42" s="9">
        <v>18010000</v>
      </c>
      <c r="B42" s="10" t="s">
        <v>16</v>
      </c>
      <c r="C42" s="11">
        <f t="shared" si="0"/>
        <v>29996400</v>
      </c>
      <c r="D42" s="12">
        <f>SUM(D43:D51)</f>
        <v>29996400</v>
      </c>
      <c r="E42" s="12">
        <f>SUM(E43:E50)</f>
        <v>0</v>
      </c>
      <c r="F42" s="12">
        <f>SUM(F43:F50)</f>
        <v>0</v>
      </c>
    </row>
    <row r="43" spans="1:6" s="8" customFormat="1" ht="64.5" customHeight="1">
      <c r="A43" s="13">
        <v>18010100</v>
      </c>
      <c r="B43" s="19" t="s">
        <v>17</v>
      </c>
      <c r="C43" s="15">
        <f t="shared" si="0"/>
        <v>19200</v>
      </c>
      <c r="D43" s="16">
        <v>19200</v>
      </c>
      <c r="E43" s="16">
        <v>0</v>
      </c>
      <c r="F43" s="16">
        <v>0</v>
      </c>
    </row>
    <row r="44" spans="1:6" s="8" customFormat="1" ht="63">
      <c r="A44" s="13">
        <v>18010200</v>
      </c>
      <c r="B44" s="19" t="s">
        <v>18</v>
      </c>
      <c r="C44" s="15">
        <f t="shared" si="0"/>
        <v>266700</v>
      </c>
      <c r="D44" s="16">
        <v>266700</v>
      </c>
      <c r="E44" s="16">
        <v>0</v>
      </c>
      <c r="F44" s="16">
        <v>0</v>
      </c>
    </row>
    <row r="45" spans="1:6" s="8" customFormat="1" ht="63">
      <c r="A45" s="13">
        <v>18010300</v>
      </c>
      <c r="B45" s="19" t="s">
        <v>57</v>
      </c>
      <c r="C45" s="15">
        <f t="shared" si="0"/>
        <v>525300</v>
      </c>
      <c r="D45" s="16">
        <v>525300</v>
      </c>
      <c r="E45" s="16">
        <v>0</v>
      </c>
      <c r="F45" s="16">
        <v>0</v>
      </c>
    </row>
    <row r="46" spans="1:6" s="8" customFormat="1" ht="62.25" customHeight="1">
      <c r="A46" s="13">
        <v>18010400</v>
      </c>
      <c r="B46" s="19" t="s">
        <v>19</v>
      </c>
      <c r="C46" s="15">
        <f t="shared" si="0"/>
        <v>1569800</v>
      </c>
      <c r="D46" s="16">
        <v>1569800</v>
      </c>
      <c r="E46" s="16">
        <v>0</v>
      </c>
      <c r="F46" s="16">
        <v>0</v>
      </c>
    </row>
    <row r="47" spans="1:6" s="8" customFormat="1" ht="15.75">
      <c r="A47" s="13">
        <v>18010500</v>
      </c>
      <c r="B47" s="14" t="s">
        <v>20</v>
      </c>
      <c r="C47" s="15">
        <f t="shared" si="0"/>
        <v>19974800</v>
      </c>
      <c r="D47" s="16">
        <v>19974800</v>
      </c>
      <c r="E47" s="16">
        <v>0</v>
      </c>
      <c r="F47" s="16">
        <v>0</v>
      </c>
    </row>
    <row r="48" spans="1:6" s="8" customFormat="1" ht="15.75">
      <c r="A48" s="13">
        <v>18010600</v>
      </c>
      <c r="B48" s="14" t="s">
        <v>21</v>
      </c>
      <c r="C48" s="15">
        <f t="shared" si="0"/>
        <v>5864100</v>
      </c>
      <c r="D48" s="16">
        <v>5864100</v>
      </c>
      <c r="E48" s="16">
        <v>0</v>
      </c>
      <c r="F48" s="16">
        <v>0</v>
      </c>
    </row>
    <row r="49" spans="1:6" s="8" customFormat="1" ht="15.75">
      <c r="A49" s="13">
        <v>18010700</v>
      </c>
      <c r="B49" s="14" t="s">
        <v>22</v>
      </c>
      <c r="C49" s="15">
        <f t="shared" si="0"/>
        <v>260000</v>
      </c>
      <c r="D49" s="16">
        <v>260000</v>
      </c>
      <c r="E49" s="16">
        <v>0</v>
      </c>
      <c r="F49" s="16">
        <v>0</v>
      </c>
    </row>
    <row r="50" spans="1:6" s="8" customFormat="1" ht="15.75">
      <c r="A50" s="13">
        <v>18010900</v>
      </c>
      <c r="B50" s="14" t="s">
        <v>23</v>
      </c>
      <c r="C50" s="15">
        <f t="shared" si="0"/>
        <v>1512400</v>
      </c>
      <c r="D50" s="16">
        <v>1512400</v>
      </c>
      <c r="E50" s="16">
        <v>0</v>
      </c>
      <c r="F50" s="16">
        <v>0</v>
      </c>
    </row>
    <row r="51" spans="1:6" s="8" customFormat="1" ht="15.75">
      <c r="A51" s="6">
        <v>18011000</v>
      </c>
      <c r="B51" s="25" t="s">
        <v>99</v>
      </c>
      <c r="C51" s="15">
        <f t="shared" si="0"/>
        <v>4100</v>
      </c>
      <c r="D51" s="16">
        <v>4100</v>
      </c>
      <c r="E51" s="16"/>
      <c r="F51" s="16"/>
    </row>
    <row r="52" spans="1:6" s="8" customFormat="1" ht="15.75">
      <c r="A52" s="9">
        <v>18030000</v>
      </c>
      <c r="B52" s="10" t="s">
        <v>24</v>
      </c>
      <c r="C52" s="11">
        <f t="shared" si="0"/>
        <v>148200</v>
      </c>
      <c r="D52" s="12">
        <f>D53+D54</f>
        <v>148200</v>
      </c>
      <c r="E52" s="12">
        <f>E53+E54</f>
        <v>0</v>
      </c>
      <c r="F52" s="12">
        <f>F53+F54</f>
        <v>0</v>
      </c>
    </row>
    <row r="53" spans="1:6" s="8" customFormat="1" ht="31.5">
      <c r="A53" s="13">
        <v>18030100</v>
      </c>
      <c r="B53" s="14" t="s">
        <v>25</v>
      </c>
      <c r="C53" s="15">
        <f t="shared" si="0"/>
        <v>22300</v>
      </c>
      <c r="D53" s="16">
        <v>22300</v>
      </c>
      <c r="E53" s="16">
        <v>0</v>
      </c>
      <c r="F53" s="16">
        <v>0</v>
      </c>
    </row>
    <row r="54" spans="1:6" s="8" customFormat="1" ht="31.5">
      <c r="A54" s="13">
        <v>18030200</v>
      </c>
      <c r="B54" s="14" t="s">
        <v>26</v>
      </c>
      <c r="C54" s="15">
        <f t="shared" si="0"/>
        <v>125900</v>
      </c>
      <c r="D54" s="16">
        <v>125900</v>
      </c>
      <c r="E54" s="16">
        <v>0</v>
      </c>
      <c r="F54" s="16">
        <v>0</v>
      </c>
    </row>
    <row r="55" spans="1:6" s="8" customFormat="1" ht="15.75">
      <c r="A55" s="9">
        <v>18050000</v>
      </c>
      <c r="B55" s="10" t="s">
        <v>27</v>
      </c>
      <c r="C55" s="11">
        <f t="shared" si="0"/>
        <v>26579100</v>
      </c>
      <c r="D55" s="12">
        <f>D56+D57+D58</f>
        <v>26579100</v>
      </c>
      <c r="E55" s="12">
        <f>E56+E57+E58</f>
        <v>0</v>
      </c>
      <c r="F55" s="12">
        <f>F56+F57+F58</f>
        <v>0</v>
      </c>
    </row>
    <row r="56" spans="1:6" s="8" customFormat="1" ht="15.75">
      <c r="A56" s="13">
        <v>18050300</v>
      </c>
      <c r="B56" s="14" t="s">
        <v>28</v>
      </c>
      <c r="C56" s="15">
        <f t="shared" si="0"/>
        <v>2655700</v>
      </c>
      <c r="D56" s="16">
        <v>2655700</v>
      </c>
      <c r="E56" s="16">
        <v>0</v>
      </c>
      <c r="F56" s="16">
        <v>0</v>
      </c>
    </row>
    <row r="57" spans="1:6" s="8" customFormat="1" ht="15.75">
      <c r="A57" s="13">
        <v>18050400</v>
      </c>
      <c r="B57" s="14" t="s">
        <v>29</v>
      </c>
      <c r="C57" s="15">
        <f t="shared" si="0"/>
        <v>23688200</v>
      </c>
      <c r="D57" s="16">
        <v>23688200</v>
      </c>
      <c r="E57" s="16">
        <v>0</v>
      </c>
      <c r="F57" s="16">
        <v>0</v>
      </c>
    </row>
    <row r="58" spans="1:6" s="8" customFormat="1" ht="110.25">
      <c r="A58" s="13">
        <v>18050500</v>
      </c>
      <c r="B58" s="19" t="s">
        <v>30</v>
      </c>
      <c r="C58" s="15">
        <f t="shared" si="0"/>
        <v>235200</v>
      </c>
      <c r="D58" s="16">
        <v>235200</v>
      </c>
      <c r="E58" s="16">
        <v>0</v>
      </c>
      <c r="F58" s="16">
        <v>0</v>
      </c>
    </row>
    <row r="59" spans="1:6" s="8" customFormat="1" ht="15.75">
      <c r="A59" s="9">
        <v>19000000</v>
      </c>
      <c r="B59" s="10" t="s">
        <v>31</v>
      </c>
      <c r="C59" s="11">
        <f t="shared" si="0"/>
        <v>163500</v>
      </c>
      <c r="D59" s="12">
        <f>D60</f>
        <v>0</v>
      </c>
      <c r="E59" s="12">
        <f>E60</f>
        <v>163500</v>
      </c>
      <c r="F59" s="12">
        <f>F60</f>
        <v>0</v>
      </c>
    </row>
    <row r="60" spans="1:6" s="8" customFormat="1" ht="15.75">
      <c r="A60" s="9">
        <v>19010000</v>
      </c>
      <c r="B60" s="10" t="s">
        <v>32</v>
      </c>
      <c r="C60" s="11">
        <f t="shared" si="0"/>
        <v>163500</v>
      </c>
      <c r="D60" s="12">
        <f>D61+D62</f>
        <v>0</v>
      </c>
      <c r="E60" s="12">
        <f>E61+E62</f>
        <v>163500</v>
      </c>
      <c r="F60" s="12">
        <f>F61+F62</f>
        <v>0</v>
      </c>
    </row>
    <row r="61" spans="1:6" s="8" customFormat="1" ht="94.5">
      <c r="A61" s="13">
        <v>19010100</v>
      </c>
      <c r="B61" s="20" t="s">
        <v>77</v>
      </c>
      <c r="C61" s="15">
        <f t="shared" si="0"/>
        <v>20500</v>
      </c>
      <c r="D61" s="16">
        <v>0</v>
      </c>
      <c r="E61" s="16">
        <v>20500</v>
      </c>
      <c r="F61" s="16">
        <v>0</v>
      </c>
    </row>
    <row r="62" spans="1:6" s="8" customFormat="1" ht="63" customHeight="1">
      <c r="A62" s="13">
        <v>19010300</v>
      </c>
      <c r="B62" s="14" t="s">
        <v>33</v>
      </c>
      <c r="C62" s="15">
        <f aca="true" t="shared" si="1" ref="C62:C102">D62+E62</f>
        <v>143000</v>
      </c>
      <c r="D62" s="16">
        <v>0</v>
      </c>
      <c r="E62" s="16">
        <v>143000</v>
      </c>
      <c r="F62" s="16">
        <v>0</v>
      </c>
    </row>
    <row r="63" spans="1:6" s="8" customFormat="1" ht="15.75">
      <c r="A63" s="9">
        <v>20000000</v>
      </c>
      <c r="B63" s="10" t="s">
        <v>34</v>
      </c>
      <c r="C63" s="11">
        <f>C64+C71+C86+C83</f>
        <v>6774600</v>
      </c>
      <c r="D63" s="12">
        <f>D64+D71+D86+D83</f>
        <v>2179000</v>
      </c>
      <c r="E63" s="12">
        <f>E64+E71+E86+E83</f>
        <v>4595600</v>
      </c>
      <c r="F63" s="12">
        <f>F64+F71+F86+F83</f>
        <v>0</v>
      </c>
    </row>
    <row r="64" spans="1:6" s="8" customFormat="1" ht="31.5">
      <c r="A64" s="9">
        <v>21000000</v>
      </c>
      <c r="B64" s="10" t="s">
        <v>35</v>
      </c>
      <c r="C64" s="11">
        <f>D64+E64</f>
        <v>292200</v>
      </c>
      <c r="D64" s="12">
        <f>D65+D67</f>
        <v>292200</v>
      </c>
      <c r="E64" s="12">
        <f>E65+E67</f>
        <v>0</v>
      </c>
      <c r="F64" s="12">
        <f>F65+F67</f>
        <v>0</v>
      </c>
    </row>
    <row r="65" spans="1:6" s="8" customFormat="1" ht="141.75">
      <c r="A65" s="9">
        <v>21010000</v>
      </c>
      <c r="B65" s="10" t="s">
        <v>69</v>
      </c>
      <c r="C65" s="11">
        <f t="shared" si="1"/>
        <v>128700</v>
      </c>
      <c r="D65" s="12">
        <f>D66</f>
        <v>128700</v>
      </c>
      <c r="E65" s="12">
        <f>E66</f>
        <v>0</v>
      </c>
      <c r="F65" s="12">
        <f>F66</f>
        <v>0</v>
      </c>
    </row>
    <row r="66" spans="1:6" s="8" customFormat="1" ht="63">
      <c r="A66" s="13">
        <v>21010300</v>
      </c>
      <c r="B66" s="14" t="s">
        <v>36</v>
      </c>
      <c r="C66" s="15">
        <f t="shared" si="1"/>
        <v>128700</v>
      </c>
      <c r="D66" s="16">
        <v>128700</v>
      </c>
      <c r="E66" s="16">
        <v>0</v>
      </c>
      <c r="F66" s="16">
        <v>0</v>
      </c>
    </row>
    <row r="67" spans="1:6" s="8" customFormat="1" ht="15.75">
      <c r="A67" s="9">
        <v>21080000</v>
      </c>
      <c r="B67" s="10" t="s">
        <v>37</v>
      </c>
      <c r="C67" s="11">
        <f>C68</f>
        <v>104500</v>
      </c>
      <c r="D67" s="12">
        <f>D68+D69+D70</f>
        <v>163500</v>
      </c>
      <c r="E67" s="12">
        <f>E68</f>
        <v>0</v>
      </c>
      <c r="F67" s="12">
        <f>F68</f>
        <v>0</v>
      </c>
    </row>
    <row r="68" spans="1:6" s="8" customFormat="1" ht="15.75">
      <c r="A68" s="13">
        <v>21081100</v>
      </c>
      <c r="B68" s="14" t="s">
        <v>38</v>
      </c>
      <c r="C68" s="15">
        <f t="shared" si="1"/>
        <v>104500</v>
      </c>
      <c r="D68" s="16">
        <v>104500</v>
      </c>
      <c r="E68" s="16">
        <v>0</v>
      </c>
      <c r="F68" s="16">
        <v>0</v>
      </c>
    </row>
    <row r="69" spans="1:6" s="8" customFormat="1" ht="60">
      <c r="A69" s="6">
        <v>21081500</v>
      </c>
      <c r="B69" s="25" t="s">
        <v>100</v>
      </c>
      <c r="C69" s="15">
        <f t="shared" si="1"/>
        <v>30600</v>
      </c>
      <c r="D69" s="16">
        <v>30600</v>
      </c>
      <c r="E69" s="16"/>
      <c r="F69" s="16"/>
    </row>
    <row r="70" spans="1:6" s="8" customFormat="1" ht="90">
      <c r="A70" s="6">
        <v>21082400</v>
      </c>
      <c r="B70" s="32" t="s">
        <v>101</v>
      </c>
      <c r="C70" s="15">
        <f t="shared" si="1"/>
        <v>28400</v>
      </c>
      <c r="D70" s="16">
        <v>28400</v>
      </c>
      <c r="E70" s="16"/>
      <c r="F70" s="16"/>
    </row>
    <row r="71" spans="1:6" s="8" customFormat="1" ht="47.25">
      <c r="A71" s="9">
        <v>22000000</v>
      </c>
      <c r="B71" s="10" t="s">
        <v>39</v>
      </c>
      <c r="C71" s="11">
        <f t="shared" si="1"/>
        <v>1847500</v>
      </c>
      <c r="D71" s="12">
        <f>D72+D78+D80</f>
        <v>1847500</v>
      </c>
      <c r="E71" s="12">
        <f>E72+E78+E80</f>
        <v>0</v>
      </c>
      <c r="F71" s="12">
        <f>F72+F78+F80</f>
        <v>0</v>
      </c>
    </row>
    <row r="72" spans="1:6" s="8" customFormat="1" ht="31.5">
      <c r="A72" s="9">
        <v>22010000</v>
      </c>
      <c r="B72" s="10" t="s">
        <v>40</v>
      </c>
      <c r="C72" s="11">
        <f>D72+E72</f>
        <v>681900</v>
      </c>
      <c r="D72" s="12">
        <f>D74+D75+D76+D73+D77</f>
        <v>681900</v>
      </c>
      <c r="E72" s="12">
        <f>E74+E75+E76</f>
        <v>0</v>
      </c>
      <c r="F72" s="12">
        <f>F74+F75+F76</f>
        <v>0</v>
      </c>
    </row>
    <row r="73" spans="1:6" s="8" customFormat="1" ht="90">
      <c r="A73" s="6">
        <v>22010200</v>
      </c>
      <c r="B73" s="33" t="s">
        <v>102</v>
      </c>
      <c r="C73" s="15">
        <f t="shared" si="1"/>
        <v>11400</v>
      </c>
      <c r="D73" s="16">
        <v>11400</v>
      </c>
      <c r="E73" s="12"/>
      <c r="F73" s="12"/>
    </row>
    <row r="74" spans="1:6" s="8" customFormat="1" ht="63">
      <c r="A74" s="13">
        <v>22010300</v>
      </c>
      <c r="B74" s="19" t="s">
        <v>59</v>
      </c>
      <c r="C74" s="15">
        <f t="shared" si="1"/>
        <v>26600</v>
      </c>
      <c r="D74" s="16">
        <v>26600</v>
      </c>
      <c r="E74" s="16">
        <v>0</v>
      </c>
      <c r="F74" s="16">
        <v>0</v>
      </c>
    </row>
    <row r="75" spans="1:6" s="8" customFormat="1" ht="31.5">
      <c r="A75" s="13">
        <v>22012500</v>
      </c>
      <c r="B75" s="14" t="s">
        <v>41</v>
      </c>
      <c r="C75" s="15">
        <f t="shared" si="1"/>
        <v>500000</v>
      </c>
      <c r="D75" s="16">
        <v>500000</v>
      </c>
      <c r="E75" s="16">
        <v>0</v>
      </c>
      <c r="F75" s="16">
        <v>0</v>
      </c>
    </row>
    <row r="76" spans="1:6" s="8" customFormat="1" ht="47.25">
      <c r="A76" s="13">
        <v>22012600</v>
      </c>
      <c r="B76" s="19" t="s">
        <v>58</v>
      </c>
      <c r="C76" s="15">
        <f t="shared" si="1"/>
        <v>141500</v>
      </c>
      <c r="D76" s="16">
        <v>141500</v>
      </c>
      <c r="E76" s="16">
        <v>0</v>
      </c>
      <c r="F76" s="16">
        <v>0</v>
      </c>
    </row>
    <row r="77" spans="1:6" s="8" customFormat="1" ht="105">
      <c r="A77" s="6">
        <v>22012900</v>
      </c>
      <c r="B77" s="25" t="s">
        <v>103</v>
      </c>
      <c r="C77" s="15">
        <f t="shared" si="1"/>
        <v>2400</v>
      </c>
      <c r="D77" s="16">
        <v>2400</v>
      </c>
      <c r="E77" s="16"/>
      <c r="F77" s="16"/>
    </row>
    <row r="78" spans="1:6" s="8" customFormat="1" ht="63">
      <c r="A78" s="9">
        <v>22080000</v>
      </c>
      <c r="B78" s="10" t="s">
        <v>42</v>
      </c>
      <c r="C78" s="11">
        <f t="shared" si="1"/>
        <v>955400</v>
      </c>
      <c r="D78" s="12">
        <f>D79</f>
        <v>955400</v>
      </c>
      <c r="E78" s="12">
        <f>E79</f>
        <v>0</v>
      </c>
      <c r="F78" s="12">
        <f>F79</f>
        <v>0</v>
      </c>
    </row>
    <row r="79" spans="1:6" s="8" customFormat="1" ht="63">
      <c r="A79" s="13">
        <v>22080400</v>
      </c>
      <c r="B79" s="14" t="s">
        <v>90</v>
      </c>
      <c r="C79" s="15">
        <f t="shared" si="1"/>
        <v>955400</v>
      </c>
      <c r="D79" s="16">
        <v>955400</v>
      </c>
      <c r="E79" s="16">
        <v>0</v>
      </c>
      <c r="F79" s="16">
        <v>0</v>
      </c>
    </row>
    <row r="80" spans="1:6" s="8" customFormat="1" ht="15.75">
      <c r="A80" s="9">
        <v>22090000</v>
      </c>
      <c r="B80" s="10" t="s">
        <v>43</v>
      </c>
      <c r="C80" s="11">
        <f t="shared" si="1"/>
        <v>210200</v>
      </c>
      <c r="D80" s="12">
        <f>D81+D82</f>
        <v>210200</v>
      </c>
      <c r="E80" s="12">
        <f>E81+E82</f>
        <v>0</v>
      </c>
      <c r="F80" s="12">
        <f>F81+F82</f>
        <v>0</v>
      </c>
    </row>
    <row r="81" spans="1:6" s="8" customFormat="1" ht="60.75" customHeight="1">
      <c r="A81" s="13">
        <v>22090100</v>
      </c>
      <c r="B81" s="14" t="s">
        <v>44</v>
      </c>
      <c r="C81" s="15">
        <f t="shared" si="1"/>
        <v>205000</v>
      </c>
      <c r="D81" s="16">
        <v>205000</v>
      </c>
      <c r="E81" s="16">
        <v>0</v>
      </c>
      <c r="F81" s="16">
        <v>0</v>
      </c>
    </row>
    <row r="82" spans="1:6" s="8" customFormat="1" ht="63">
      <c r="A82" s="13">
        <v>22090400</v>
      </c>
      <c r="B82" s="14" t="s">
        <v>45</v>
      </c>
      <c r="C82" s="15">
        <f t="shared" si="1"/>
        <v>5200</v>
      </c>
      <c r="D82" s="16">
        <v>5200</v>
      </c>
      <c r="E82" s="16">
        <v>0</v>
      </c>
      <c r="F82" s="16">
        <v>0</v>
      </c>
    </row>
    <row r="83" spans="1:6" s="8" customFormat="1" ht="15.75">
      <c r="A83" s="9">
        <v>24000000</v>
      </c>
      <c r="B83" s="10" t="s">
        <v>74</v>
      </c>
      <c r="C83" s="11">
        <f t="shared" si="1"/>
        <v>39300</v>
      </c>
      <c r="D83" s="12">
        <f aca="true" t="shared" si="2" ref="D83:F84">D84</f>
        <v>39300</v>
      </c>
      <c r="E83" s="12">
        <f t="shared" si="2"/>
        <v>0</v>
      </c>
      <c r="F83" s="12">
        <f t="shared" si="2"/>
        <v>0</v>
      </c>
    </row>
    <row r="84" spans="1:6" s="8" customFormat="1" ht="15.75">
      <c r="A84" s="9">
        <v>24060000</v>
      </c>
      <c r="B84" s="10" t="s">
        <v>75</v>
      </c>
      <c r="C84" s="11">
        <f t="shared" si="1"/>
        <v>39300</v>
      </c>
      <c r="D84" s="12">
        <f t="shared" si="2"/>
        <v>39300</v>
      </c>
      <c r="E84" s="12">
        <f t="shared" si="2"/>
        <v>0</v>
      </c>
      <c r="F84" s="12">
        <f t="shared" si="2"/>
        <v>0</v>
      </c>
    </row>
    <row r="85" spans="1:6" s="8" customFormat="1" ht="15.75">
      <c r="A85" s="13">
        <v>24060300</v>
      </c>
      <c r="B85" s="14" t="s">
        <v>75</v>
      </c>
      <c r="C85" s="15">
        <f t="shared" si="1"/>
        <v>39300</v>
      </c>
      <c r="D85" s="16">
        <v>39300</v>
      </c>
      <c r="E85" s="16">
        <v>0</v>
      </c>
      <c r="F85" s="16">
        <v>0</v>
      </c>
    </row>
    <row r="86" spans="1:6" s="8" customFormat="1" ht="31.5">
      <c r="A86" s="9">
        <v>25000000</v>
      </c>
      <c r="B86" s="10" t="s">
        <v>46</v>
      </c>
      <c r="C86" s="11">
        <f t="shared" si="1"/>
        <v>4595600</v>
      </c>
      <c r="D86" s="12">
        <f>D87</f>
        <v>0</v>
      </c>
      <c r="E86" s="12">
        <f>E87</f>
        <v>4595600</v>
      </c>
      <c r="F86" s="12">
        <f>F87</f>
        <v>0</v>
      </c>
    </row>
    <row r="87" spans="1:6" s="8" customFormat="1" ht="47.25">
      <c r="A87" s="9">
        <v>25010000</v>
      </c>
      <c r="B87" s="21" t="s">
        <v>47</v>
      </c>
      <c r="C87" s="11">
        <f t="shared" si="1"/>
        <v>4595600</v>
      </c>
      <c r="D87" s="12">
        <f>D88+D89</f>
        <v>0</v>
      </c>
      <c r="E87" s="12">
        <f>E88+E89</f>
        <v>4595600</v>
      </c>
      <c r="F87" s="12">
        <f>F88+F89</f>
        <v>0</v>
      </c>
    </row>
    <row r="88" spans="1:6" s="8" customFormat="1" ht="47.25">
      <c r="A88" s="13">
        <v>25010100</v>
      </c>
      <c r="B88" s="14" t="s">
        <v>48</v>
      </c>
      <c r="C88" s="15">
        <f t="shared" si="1"/>
        <v>4391978</v>
      </c>
      <c r="D88" s="16">
        <v>0</v>
      </c>
      <c r="E88" s="16">
        <v>4391978</v>
      </c>
      <c r="F88" s="16">
        <v>0</v>
      </c>
    </row>
    <row r="89" spans="1:6" s="8" customFormat="1" ht="31.5">
      <c r="A89" s="13">
        <v>25010300</v>
      </c>
      <c r="B89" s="14" t="s">
        <v>49</v>
      </c>
      <c r="C89" s="15">
        <f t="shared" si="1"/>
        <v>203622</v>
      </c>
      <c r="D89" s="16">
        <v>0</v>
      </c>
      <c r="E89" s="16">
        <v>203622</v>
      </c>
      <c r="F89" s="16">
        <v>0</v>
      </c>
    </row>
    <row r="90" spans="1:6" s="8" customFormat="1" ht="15.75">
      <c r="A90" s="9">
        <v>50000000</v>
      </c>
      <c r="B90" s="10" t="s">
        <v>50</v>
      </c>
      <c r="C90" s="11">
        <f t="shared" si="1"/>
        <v>29900</v>
      </c>
      <c r="D90" s="12">
        <f>D91</f>
        <v>0</v>
      </c>
      <c r="E90" s="12">
        <f>E91</f>
        <v>29900</v>
      </c>
      <c r="F90" s="12">
        <f>F91</f>
        <v>0</v>
      </c>
    </row>
    <row r="91" spans="1:6" s="8" customFormat="1" ht="63.75" customHeight="1">
      <c r="A91" s="13">
        <v>50110000</v>
      </c>
      <c r="B91" s="14" t="s">
        <v>51</v>
      </c>
      <c r="C91" s="15">
        <f t="shared" si="1"/>
        <v>29900</v>
      </c>
      <c r="D91" s="16">
        <v>0</v>
      </c>
      <c r="E91" s="16">
        <v>29900</v>
      </c>
      <c r="F91" s="16">
        <v>0</v>
      </c>
    </row>
    <row r="92" spans="1:6" s="8" customFormat="1" ht="15.75">
      <c r="A92" s="42" t="s">
        <v>70</v>
      </c>
      <c r="B92" s="43"/>
      <c r="C92" s="11">
        <f t="shared" si="1"/>
        <v>459961300</v>
      </c>
      <c r="D92" s="11">
        <f>D90+D63+D18</f>
        <v>455172300</v>
      </c>
      <c r="E92" s="11">
        <f>E90+E63+E18</f>
        <v>4789000</v>
      </c>
      <c r="F92" s="11">
        <f>F90+F63+F18</f>
        <v>0</v>
      </c>
    </row>
    <row r="93" spans="1:6" s="8" customFormat="1" ht="15.75">
      <c r="A93" s="9">
        <v>40000000</v>
      </c>
      <c r="B93" s="10" t="s">
        <v>53</v>
      </c>
      <c r="C93" s="11">
        <f t="shared" si="1"/>
        <v>77726179</v>
      </c>
      <c r="D93" s="12">
        <f aca="true" t="shared" si="3" ref="D93:F94">D94</f>
        <v>77726179</v>
      </c>
      <c r="E93" s="12">
        <f t="shared" si="3"/>
        <v>0</v>
      </c>
      <c r="F93" s="12">
        <f t="shared" si="3"/>
        <v>0</v>
      </c>
    </row>
    <row r="94" spans="1:6" s="8" customFormat="1" ht="15.75">
      <c r="A94" s="9">
        <v>41000000</v>
      </c>
      <c r="B94" s="10" t="s">
        <v>68</v>
      </c>
      <c r="C94" s="11">
        <f>C95+C97+C99</f>
        <v>77726179</v>
      </c>
      <c r="D94" s="12">
        <f>D95+D97+D99</f>
        <v>77726179</v>
      </c>
      <c r="E94" s="12">
        <f t="shared" si="3"/>
        <v>0</v>
      </c>
      <c r="F94" s="12">
        <f t="shared" si="3"/>
        <v>0</v>
      </c>
    </row>
    <row r="95" spans="1:6" s="8" customFormat="1" ht="31.5">
      <c r="A95" s="9">
        <v>41030000</v>
      </c>
      <c r="B95" s="10" t="s">
        <v>67</v>
      </c>
      <c r="C95" s="11">
        <f t="shared" si="1"/>
        <v>74630900</v>
      </c>
      <c r="D95" s="12">
        <f>SUM(D96:D96)</f>
        <v>74630900</v>
      </c>
      <c r="E95" s="12">
        <f>SUM(E96:E96)</f>
        <v>0</v>
      </c>
      <c r="F95" s="12">
        <f>SUM(F96:F96)</f>
        <v>0</v>
      </c>
    </row>
    <row r="96" spans="1:6" s="8" customFormat="1" ht="31.5">
      <c r="A96" s="13">
        <v>41033900</v>
      </c>
      <c r="B96" s="14" t="s">
        <v>54</v>
      </c>
      <c r="C96" s="15">
        <f t="shared" si="1"/>
        <v>74630900</v>
      </c>
      <c r="D96" s="16">
        <v>74630900</v>
      </c>
      <c r="E96" s="16">
        <v>0</v>
      </c>
      <c r="F96" s="16">
        <v>0</v>
      </c>
    </row>
    <row r="97" spans="1:6" s="8" customFormat="1" ht="31.5">
      <c r="A97" s="9">
        <v>41040000</v>
      </c>
      <c r="B97" s="10" t="s">
        <v>80</v>
      </c>
      <c r="C97" s="11">
        <f t="shared" si="1"/>
        <v>850471</v>
      </c>
      <c r="D97" s="12">
        <f>D98</f>
        <v>850471</v>
      </c>
      <c r="E97" s="12">
        <v>0</v>
      </c>
      <c r="F97" s="12">
        <v>0</v>
      </c>
    </row>
    <row r="98" spans="1:6" s="8" customFormat="1" ht="94.5">
      <c r="A98" s="13">
        <v>41040200</v>
      </c>
      <c r="B98" s="14" t="s">
        <v>81</v>
      </c>
      <c r="C98" s="15">
        <f t="shared" si="1"/>
        <v>850471</v>
      </c>
      <c r="D98" s="16">
        <v>850471</v>
      </c>
      <c r="E98" s="16"/>
      <c r="F98" s="16"/>
    </row>
    <row r="99" spans="1:6" s="8" customFormat="1" ht="31.5">
      <c r="A99" s="9">
        <v>41050000</v>
      </c>
      <c r="B99" s="10" t="s">
        <v>82</v>
      </c>
      <c r="C99" s="11">
        <f t="shared" si="1"/>
        <v>2244808</v>
      </c>
      <c r="D99" s="12">
        <f>SUM(D100:D102)</f>
        <v>2244808</v>
      </c>
      <c r="E99" s="12">
        <v>0</v>
      </c>
      <c r="F99" s="12">
        <v>0</v>
      </c>
    </row>
    <row r="100" spans="1:6" s="8" customFormat="1" ht="47.25" customHeight="1">
      <c r="A100" s="6">
        <v>41051000</v>
      </c>
      <c r="B100" s="26" t="s">
        <v>83</v>
      </c>
      <c r="C100" s="15">
        <f t="shared" si="1"/>
        <v>1346220</v>
      </c>
      <c r="D100" s="16">
        <v>1346220</v>
      </c>
      <c r="E100" s="16"/>
      <c r="F100" s="16"/>
    </row>
    <row r="101" spans="1:6" s="8" customFormat="1" ht="63.75" customHeight="1">
      <c r="A101" s="6">
        <v>41051200</v>
      </c>
      <c r="B101" s="25" t="s">
        <v>84</v>
      </c>
      <c r="C101" s="15">
        <f t="shared" si="1"/>
        <v>732600</v>
      </c>
      <c r="D101" s="16">
        <v>732600</v>
      </c>
      <c r="E101" s="16"/>
      <c r="F101" s="16"/>
    </row>
    <row r="102" spans="1:6" s="8" customFormat="1" ht="15.75">
      <c r="A102" s="6">
        <v>41053900</v>
      </c>
      <c r="B102" s="25" t="s">
        <v>89</v>
      </c>
      <c r="C102" s="15">
        <f t="shared" si="1"/>
        <v>165988</v>
      </c>
      <c r="D102" s="16">
        <v>165988</v>
      </c>
      <c r="E102" s="16"/>
      <c r="F102" s="16"/>
    </row>
    <row r="103" spans="1:6" s="8" customFormat="1" ht="18" customHeight="1">
      <c r="A103" s="22" t="s">
        <v>52</v>
      </c>
      <c r="B103" s="23"/>
      <c r="C103" s="11">
        <f>D103+E103</f>
        <v>537687479</v>
      </c>
      <c r="D103" s="11">
        <f>D92+D93</f>
        <v>532898479</v>
      </c>
      <c r="E103" s="11">
        <f>E92+E93</f>
        <v>4789000</v>
      </c>
      <c r="F103" s="11">
        <f>F92+F93</f>
        <v>0</v>
      </c>
    </row>
    <row r="104" ht="12.75">
      <c r="D104" s="5"/>
    </row>
    <row r="105" ht="12.75">
      <c r="D105" s="5"/>
    </row>
    <row r="106" spans="1:4" ht="18.75">
      <c r="A106" s="27" t="s">
        <v>98</v>
      </c>
      <c r="B106" s="3"/>
      <c r="C106" s="3"/>
      <c r="D106" s="27"/>
    </row>
    <row r="107" spans="1:6" ht="18.75">
      <c r="A107" s="27" t="s">
        <v>56</v>
      </c>
      <c r="B107" s="3"/>
      <c r="C107" s="3"/>
      <c r="D107" s="27"/>
      <c r="E107" s="30" t="s">
        <v>106</v>
      </c>
      <c r="F107" s="30"/>
    </row>
    <row r="108" spans="1:6" ht="18.75">
      <c r="A108" s="27"/>
      <c r="B108" s="3"/>
      <c r="C108" s="3"/>
      <c r="D108" s="27"/>
      <c r="E108" s="30"/>
      <c r="F108" s="30"/>
    </row>
    <row r="109" spans="1:6" ht="18.75">
      <c r="A109" s="4" t="s">
        <v>55</v>
      </c>
      <c r="B109" s="4"/>
      <c r="C109" s="4"/>
      <c r="D109" s="4"/>
      <c r="E109" s="30"/>
      <c r="F109" s="30"/>
    </row>
    <row r="110" spans="1:6" ht="18.75">
      <c r="A110" s="4" t="s">
        <v>104</v>
      </c>
      <c r="B110" s="4"/>
      <c r="C110" s="4"/>
      <c r="D110" s="4"/>
      <c r="E110" s="30"/>
      <c r="F110" s="30"/>
    </row>
    <row r="111" spans="1:6" ht="18.75">
      <c r="A111" s="4" t="s">
        <v>105</v>
      </c>
      <c r="B111" s="4"/>
      <c r="C111" s="4"/>
      <c r="D111" s="4"/>
      <c r="E111" s="34" t="s">
        <v>107</v>
      </c>
      <c r="F111" s="34"/>
    </row>
    <row r="112" spans="3:6" ht="15.75">
      <c r="C112" s="8"/>
      <c r="D112" s="8"/>
      <c r="E112" s="8"/>
      <c r="F112" s="8"/>
    </row>
    <row r="113" ht="12.75">
      <c r="A113" s="31"/>
    </row>
  </sheetData>
  <sheetProtection/>
  <mergeCells count="14">
    <mergeCell ref="B14:B16"/>
    <mergeCell ref="C14:C16"/>
    <mergeCell ref="A11:B11"/>
    <mergeCell ref="A12:B12"/>
    <mergeCell ref="A92:B92"/>
    <mergeCell ref="A10:F10"/>
    <mergeCell ref="D14:D16"/>
    <mergeCell ref="A14:A16"/>
    <mergeCell ref="C5:F5"/>
    <mergeCell ref="C8:F8"/>
    <mergeCell ref="C4:F4"/>
    <mergeCell ref="E14:F14"/>
    <mergeCell ref="E15:E16"/>
    <mergeCell ref="F15:F16"/>
  </mergeCells>
  <hyperlinks>
    <hyperlink ref="B70" r:id="rId1" display="https://zakon.rada.gov.ua/rada/show/ru/157-20"/>
  </hyperlinks>
  <printOptions/>
  <pageMargins left="1.1811023622047245" right="0.3937007874015748" top="0.7874015748031497" bottom="0.7874015748031497" header="0" footer="0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2022-05-09T06:15:59Z</cp:lastPrinted>
  <dcterms:created xsi:type="dcterms:W3CDTF">2015-12-14T12:54:54Z</dcterms:created>
  <dcterms:modified xsi:type="dcterms:W3CDTF">2022-05-09T06:16:17Z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